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2\1 ТЕХПРИСОЕДИНЕНИЕ\СМР\Сов.Армия, 290А НВК\Договор и Приложения к нему\"/>
    </mc:Choice>
  </mc:AlternateContent>
  <bookViews>
    <workbookView xWindow="-105" yWindow="345" windowWidth="23250" windowHeight="12720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H64" i="8" l="1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8" i="8"/>
  <c r="H99" i="8"/>
  <c r="H100" i="8"/>
  <c r="H6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13" i="8"/>
  <c r="H101" i="8" l="1"/>
</calcChain>
</file>

<file path=xl/comments1.xml><?xml version="1.0" encoding="utf-8"?>
<comments xmlns="http://schemas.openxmlformats.org/spreadsheetml/2006/main">
  <authors>
    <author>Сергей</author>
    <author>Alex</author>
    <author>Andrey</author>
    <author>&lt;&gt;</author>
  </authors>
  <commentList>
    <comment ref="B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H5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по расчету&gt;</t>
        </r>
      </text>
    </comment>
    <comment ref="B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H6" authorId="1" shapeId="0">
      <text>
        <r>
          <rPr>
            <b/>
            <sz val="8"/>
            <color indexed="81"/>
            <rFont val="Tahoma"/>
            <charset val="204"/>
          </rPr>
          <t xml:space="preserve"> ИтогоРесМет::&lt;Итого ТЗ&gt;</t>
        </r>
      </text>
    </comment>
    <comment ref="A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10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10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H102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10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</commentList>
</comments>
</file>

<file path=xl/sharedStrings.xml><?xml version="1.0" encoding="utf-8"?>
<sst xmlns="http://schemas.openxmlformats.org/spreadsheetml/2006/main" count="285" uniqueCount="195">
  <si>
    <t>Основание:</t>
  </si>
  <si>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</si>
  <si>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</si>
  <si>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</si>
  <si>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</si>
  <si>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</si>
  <si>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</si>
  <si>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</si>
  <si>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</si>
  <si>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</si>
  <si>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</si>
  <si>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</si>
  <si>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</si>
  <si>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</si>
  <si>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</si>
  <si>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Жилой дом, расположенный по адресу: г. Самара, Октябрьский район, ул. Советской Армии, 290А.</t>
  </si>
  <si>
    <t>Водопроводная линия Дн-110 мм.</t>
  </si>
  <si>
    <t>проект 021/2022-НВК</t>
  </si>
  <si>
    <t>Составил:______________Ведущий инженер СДО А.А.Клюева</t>
  </si>
  <si>
    <t>Ресурсы подрядчика</t>
  </si>
  <si>
    <t xml:space="preserve">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</si>
  <si>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</si>
  <si>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</si>
  <si>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</si>
  <si>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</si>
  <si>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</si>
  <si>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01.2.03.03-0013</t>
  </si>
  <si>
    <t>Мастика битумная кровельная горячая</t>
  </si>
  <si>
    <t>01.2.03.03-0045</t>
  </si>
  <si>
    <t>Мастика битумно-полимерная</t>
  </si>
  <si>
    <t>01.3.01.08-0003</t>
  </si>
  <si>
    <t>Топливо моторное для среднеоборотных и малооборотных дизелей ДТ</t>
  </si>
  <si>
    <t>01.7.03.01-0001</t>
  </si>
  <si>
    <t>Вода</t>
  </si>
  <si>
    <t>м3</t>
  </si>
  <si>
    <t>01.7.06.03-0003</t>
  </si>
  <si>
    <t>Лента поливинилхлоридная липкая, толщина 0,4 мм, ширина 30 мм</t>
  </si>
  <si>
    <t>м2</t>
  </si>
  <si>
    <t>01.7.07.29-0031</t>
  </si>
  <si>
    <t>Каболка</t>
  </si>
  <si>
    <t>01.7.11.07-0032</t>
  </si>
  <si>
    <t>Электроды сварочные Э42, диаметр 4 мм</t>
  </si>
  <si>
    <t>01.7.11.07-0054</t>
  </si>
  <si>
    <t>Электроды сварочные Э42, диаметр 6 мм</t>
  </si>
  <si>
    <t>01.7.15.03-0014</t>
  </si>
  <si>
    <t>Болты с гайками и шайбами для санитарно-технических работ, диаметр 16 мм</t>
  </si>
  <si>
    <t>01.7.15.06-0111</t>
  </si>
  <si>
    <t>Гвозди строительные...</t>
  </si>
  <si>
    <t>01.7.19.04-0031</t>
  </si>
  <si>
    <t>Прокладки резиновые (пластина техническая прессованная)</t>
  </si>
  <si>
    <t>кг</t>
  </si>
  <si>
    <t>01.7.19.07-0006</t>
  </si>
  <si>
    <t>Резина техническая листовая прессованная</t>
  </si>
  <si>
    <t>01.7.20.08-0021</t>
  </si>
  <si>
    <t>Брезент</t>
  </si>
  <si>
    <t>01.7.20.08-0162</t>
  </si>
  <si>
    <t>Ткань мешочная</t>
  </si>
  <si>
    <t>10 м2</t>
  </si>
  <si>
    <t>02.2.05.04-1777</t>
  </si>
  <si>
    <t>Щебень М 800, фракция 20-40 мм, группа 2</t>
  </si>
  <si>
    <t>03.1.02.03-0011</t>
  </si>
  <si>
    <t>Известь строительная негашеная комовая, сорт I</t>
  </si>
  <si>
    <t>03.1.02.03-0014</t>
  </si>
  <si>
    <t>Известь хлорная, сорт I</t>
  </si>
  <si>
    <t>04.1.02.05-0003</t>
  </si>
  <si>
    <t>Смеси бетонные тяжелого бетона (БСТ), класс В7,5 (М100)</t>
  </si>
  <si>
    <t>04.1.02.05-0004</t>
  </si>
  <si>
    <t>Смеси бетонные тяжелого бетона (БСТ), класс В10 (М150)</t>
  </si>
  <si>
    <t>04.1.02.05-0010</t>
  </si>
  <si>
    <t>Смеси бетонные тяжелого бетона (БСТ), класс В27,5 (М350)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</si>
  <si>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</si>
  <si>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</si>
  <si>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</si>
  <si>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</si>
  <si>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</si>
  <si>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</si>
  <si>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04.3.01.09-0023</t>
  </si>
  <si>
    <t>Раствор отделочный тяжелый цементный, состав 1:3</t>
  </si>
  <si>
    <t>05.1.01.13-0043</t>
  </si>
  <si>
    <t>Плита железобетонная покрытий, перекрытий и днищ</t>
  </si>
  <si>
    <t>08.1.02.11-0001</t>
  </si>
  <si>
    <t>Поковки из квадратных заготовок, масса 1,8 кг</t>
  </si>
  <si>
    <t>08.3.03.06-0002</t>
  </si>
  <si>
    <t>Проволока горячекатаная в мотках, диаметр 6,3-6,5 мм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</si>
  <si>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</si>
  <si>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</si>
  <si>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</si>
  <si>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</si>
  <si>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11.1.03.01-0079</t>
  </si>
  <si>
    <t>Бруски обрезные, хвойных пород, длина 4-6,5 м, ширина 75-150 мм, толщина 40-75 мм, сорт III</t>
  </si>
  <si>
    <t>11.1.03.05-0086</t>
  </si>
  <si>
    <t>Доска необрезная, хвойных пород, длина 4-6,5 м, все ширины, толщина 44 мм и более, сорт IV</t>
  </si>
  <si>
    <t>11.1.03.06-0075</t>
  </si>
  <si>
    <t>Доска обрезная, хвойных пород, длина 2-3,75 м, ширина 75-150 мм, толщина 32-40 мм, сорт III</t>
  </si>
  <si>
    <t>11.1.03.06-0087</t>
  </si>
  <si>
    <t>Доска обрезная, хвойных пород, ширина 75-150 мм, толщина 25 мм, длина 4-6,5 м, сорт III</t>
  </si>
  <si>
    <t>11.2.13.04-0012</t>
  </si>
  <si>
    <t>Щиты из досок, толщина 40 мм</t>
  </si>
  <si>
    <t>12.1.02.06-0012</t>
  </si>
  <si>
    <t>Рубероид кровельный РКК-350</t>
  </si>
  <si>
    <t>14.1.05.03-0011</t>
  </si>
  <si>
    <t>Клей фенолополивинилацетальный БФ-2, БФ-2Н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</si>
  <si>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</si>
  <si>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</si>
  <si>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</si>
  <si>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</si>
  <si>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</si>
  <si>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</si>
  <si>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</si>
  <si>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</si>
  <si>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18.1.10.04-0011</t>
  </si>
  <si>
    <t>Гидрант пожарный подземный, номинальное давление 1,0 МПа (10 кгс/см2), номинальный диаметр 125 мм, высота 2500 мм</t>
  </si>
  <si>
    <t>шт</t>
  </si>
  <si>
    <t>23.8.03.12-0011</t>
  </si>
  <si>
    <t>Фасонные части стальные сварные, номинальный диаметр до 800 мм</t>
  </si>
  <si>
    <t>23.8.05.15-0001</t>
  </si>
  <si>
    <t>Части чугунные фасонные соединительные к чугунным напорным трубам, наружный диаметр 50-100 мм</t>
  </si>
  <si>
    <t>ТЦ_18.1.02.01_63_6319189182_11.04.2022_01</t>
  </si>
  <si>
    <t xml:space="preserve">   - Задвижка чуг.фланцевая DN100 PN1,0 МПа JAFAR со штурвалом</t>
  </si>
  <si>
    <t xml:space="preserve">   - Задвижка чуг.фланцевая DN50 PN1,0 МПа JAFAR со штурвалом</t>
  </si>
  <si>
    <t>ТЦ_18.5.08.02_63_6319189182_16.09.2022_01</t>
  </si>
  <si>
    <t>Вантуз JAFAR фланцевый воздушный 1-ступ. Д-50 мм</t>
  </si>
  <si>
    <t>ТЦ_23.8.03.11_63_6319189182_27.05.2022_01</t>
  </si>
  <si>
    <t>Фланец под втулку расточенный Д-110 мм</t>
  </si>
  <si>
    <t>ТЦ_24.1.01.01_63_6319189182_16.09.2022_01</t>
  </si>
  <si>
    <t>Фланцевый адаптер JAFAR Д-150 мм</t>
  </si>
  <si>
    <t>ФССЦ-01.7.15.10-0067</t>
  </si>
  <si>
    <t>Скобы ходовые</t>
  </si>
  <si>
    <t>ФССЦ-02.2.05.04-1767</t>
  </si>
  <si>
    <t>Щебень М 400, фракция 20-40 мм, группа 2</t>
  </si>
  <si>
    <t>ФССЦ-02.3.01.02-1005</t>
  </si>
  <si>
    <t>Песок природный II класс, очень мелкий, круглые сита</t>
  </si>
  <si>
    <t>ФССЦ-04.1.02.05-0003</t>
  </si>
  <si>
    <t>ФССЦ-04.1.02.05-0004</t>
  </si>
  <si>
    <t>ФССЦ-04.3.01.09-0012</t>
  </si>
  <si>
    <t>ФССЦ-04.3.01.09-0014</t>
  </si>
  <si>
    <t>Раствор готовый кладочный, цементный, М100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</si>
  <si>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</si>
  <si>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</si>
  <si>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</si>
  <si>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</si>
  <si>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ФССЦ-05.1.01.09-0056</t>
  </si>
  <si>
    <t>Кольцо стеновое смотровых колодцев КС10.9, бетон B15 (М200), объем 0,24 м3, расход арматуры 5,66 кг</t>
  </si>
  <si>
    <t>ФССЦ-05.1.01.09-0063</t>
  </si>
  <si>
    <t>Кольцо стеновое смотровых колодцев КС15.6, бетон B15 (М200), объем 0,265 м3, расход арматуры 4,94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</si>
  <si>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</si>
  <si>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</si>
  <si>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ФССЦ-05.1.01.11-0044</t>
  </si>
  <si>
    <t>Плита днища ПН10, бетон B15 (М200), объем 0,18 м3, расход арматуры 15,14 кг</t>
  </si>
  <si>
    <t>ФССЦ-05.1.01.11-0045</t>
  </si>
  <si>
    <t>Плита днища ПН15, бетон B15 (М200), объем 0,38 м3, расход арматуры 33,13 кг</t>
  </si>
  <si>
    <t>ФССЦ-05.1.01.13-0043</t>
  </si>
  <si>
    <t>ФССЦ-05.1.06.09-0007</t>
  </si>
  <si>
    <t>Плиты перекрытия 2ПП15-1, бетон B15, объем 0,27 м3, расход арматуры 30 кг</t>
  </si>
  <si>
    <t>ФССЦ-05.1.06.09-0087</t>
  </si>
  <si>
    <t>Плиты перекрытия ПП10-1, бетон B15, объем 0,10 м3, расход арматуры 8,38 кг</t>
  </si>
  <si>
    <t>ФССЦ-05.1.08.06-0058</t>
  </si>
  <si>
    <t>Плиты дорожные ПД6, бетон B20, объем 0,85 м3, расход арматуры 99,30 кг</t>
  </si>
  <si>
    <t>ФССЦ-07.2.05.01-0032</t>
  </si>
  <si>
    <t>Ограждения лестничных проемов, лестничные марши, пожарные лестницы</t>
  </si>
  <si>
    <t>ФССЦ-08.1.02.06-0043</t>
  </si>
  <si>
    <t>Люк чугунный тяжелый</t>
  </si>
  <si>
    <t>ФССЦ-12.1.02.01-0011</t>
  </si>
  <si>
    <t>Гидроизол ГИ-Г</t>
  </si>
  <si>
    <t>ФССЦ-18.1.10.04-0004</t>
  </si>
  <si>
    <t>Гидрант пожарный подземный, номинальное давление 1,0 МПа (10 кгс/см2), номинальный диаметр 125 мм, высота 1500 мм</t>
  </si>
  <si>
    <t>ФССЦ-18.1.10.04-0011</t>
  </si>
  <si>
    <t>ФССЦ-23.5.02.02-0086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</si>
  <si>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4,5 мм</t>
  </si>
  <si>
    <t>м</t>
  </si>
  <si>
    <t>ФССЦ-23.5.02.02-0095</t>
  </si>
  <si>
    <t>Трубы стальные электросварные прямошовные со снятой фаской из стали марок БСт2кп-БСт4кп и БСт2пс-БСт4пс, наружный диаметр 273 мм, толщина стенки 7 мм</t>
  </si>
  <si>
    <t>ФССЦ-23.5.02.02-0102</t>
  </si>
  <si>
    <t>Трубы стальные электросварные прямошовные со снятой фаской из стали марок БСт2кп-БСт4кп и БСт2пс-БСт4пс, наружный диаметр 325 мм, толщина стенки 8 мм</t>
  </si>
  <si>
    <t>ФССЦ-23.8.03.11-0653</t>
  </si>
  <si>
    <t>Фланцы стальные плоские приварные из стали ВСт3сп2, ВСт3сп3, номинальное давление 1,0 МПа, номинальный диаметр 50 мм</t>
  </si>
  <si>
    <t>ФССЦ-23.8.03.11-0656</t>
  </si>
  <si>
    <t>Фланцы стальные плоские приварные из стали ВСт3сп2, ВСт3сп3, номинальное давление 1,0 МПа, номинальный диаметр 100 мм</t>
  </si>
  <si>
    <t>ФССЦ-23.8.03.11-0658</t>
  </si>
  <si>
    <t>Фланцы стальные плоские приварные из стали ВСт3сп2, ВСт3сп3, номинальное давление 1,0 МПа, номинальный диаметр 150 мм</t>
  </si>
  <si>
    <t>ФССЦ-23.8.03.12-0011</t>
  </si>
  <si>
    <t>ФССЦ-23.8.04.12-0033</t>
  </si>
  <si>
    <t>Тройники переходные, номинальное давление до 16 МПа, номинальный диаметр 100х50 мм, наружный диаметр и толщина стенки 114,3х8,8-60,3х4,5 мм</t>
  </si>
  <si>
    <t>ФССЦ-23.8.04.12-0062</t>
  </si>
  <si>
    <t>Тройники переходные, номинальное давление до 16 МПа, номинальный диаметр 150х100 мм, наружный диаметр и толщина стенки 159х6-108х4 мм</t>
  </si>
  <si>
    <t>ФССЦ-23.8.05.12-0091</t>
  </si>
  <si>
    <t>Тройник фланцевый с пожарной подставкой из высокопрочного чугуна с внутренним цементно- песчаным покрытием и наружным лаковым покрытием, диаметр 100х100 мм</t>
  </si>
  <si>
    <t>ФССЦ-23.8.05.15-0001</t>
  </si>
  <si>
    <t>ФССЦ-24.3.03.13-0046</t>
  </si>
  <si>
    <t>Трубы напорные полиэтиленовые ПЭ100, стандартное размерное отношение SDR17, номинальный наружный диаметр 110 мм, толщина стенки 6,6 мм</t>
  </si>
  <si>
    <t>ФССЦ-24.3.05.01-0011</t>
  </si>
  <si>
    <t>Втулка полиэтиленовая под фланец литая удлиненная, ПЭ100, стандартное размерное отношение SDR17, номинальный наружный диаметр 110 мм</t>
  </si>
  <si>
    <t>ФССЦ-24.3.05.02-0123</t>
  </si>
  <si>
    <t>Заглушка полиэтиленовая удлиненная, стандартное размерное отношение SDR11, номинальный наружный диаметр 110 мм</t>
  </si>
  <si>
    <t>Отвод полиэтиленовый сварной 45°, ПЭ100, к напорным трубам 1,0 МПа (10 кгс/см2), диаметр 110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</si>
</sst>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8"/>
      <color indexed="81"/>
      <name val="Tahoma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0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0" fillId="0" borderId="0" xfId="12" applyFo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6" fillId="0" borderId="0" xfId="3" applyFont="1" applyAlignment="1">
      <alignment horizontal="left" vertical="top" wrapText="1"/>
    </xf>
    <xf numFmtId="0" fontId="9" fillId="0" borderId="0" xfId="4" applyNumberFormat="1" applyFont="1" applyAlignment="1">
      <alignment horizontal="right"/>
    </xf>
    <xf numFmtId="0" fontId="9" fillId="0" borderId="0" xfId="4" applyNumberFormat="1" applyFont="1" applyAlignment="1">
      <alignment horizontal="righ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6" fillId="0" borderId="1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right" vertical="top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H104"/>
  <sheetViews>
    <sheetView showGridLines="0" tabSelected="1" zoomScaleNormal="100" zoomScaleSheetLayoutView="100" workbookViewId="0">
      <selection activeCell="I12" sqref="I12"/>
    </sheetView>
  </sheetViews>
  <sheetFormatPr defaultColWidth="9.140625" defaultRowHeight="11.25" x14ac:dyDescent="0.15"/>
  <cols>
    <col min="1" max="1" width="10.140625" style="1" customWidth="1"/>
    <col min="2" max="2" width="15" style="5" customWidth="1"/>
    <col min="3" max="3" width="40.7109375" style="1" customWidth="1"/>
    <col min="4" max="4" width="13" style="3" customWidth="1"/>
    <col min="5" max="5" width="14.5703125" style="3" customWidth="1"/>
    <col min="6" max="6" width="9.140625" style="4"/>
    <col min="7" max="7" width="10.42578125" style="4" customWidth="1"/>
    <col min="8" max="8" width="13.140625" style="4" customWidth="1"/>
    <col min="9" max="16384" width="9.140625" style="1"/>
  </cols>
  <sheetData>
    <row r="1" spans="1:8" ht="15.75" customHeight="1" x14ac:dyDescent="0.2">
      <c r="A1" s="1" t="s">
        <v>1</v>
      </c>
      <c r="B1" s="2" t="s">
        <v>15</v>
      </c>
    </row>
    <row r="2" spans="1:8" ht="16.5" customHeight="1" x14ac:dyDescent="0.2">
      <c r="A2" s="1" t="s">
        <v>2</v>
      </c>
      <c r="B2" s="2" t="s">
        <v>16</v>
      </c>
    </row>
    <row r="4" spans="1:8" ht="15" x14ac:dyDescent="0.2">
      <c r="D4" s="6" t="s">
        <v>4</v>
      </c>
    </row>
    <row r="5" spans="1:8" ht="12.75" x14ac:dyDescent="0.2">
      <c r="B5" s="7"/>
      <c r="C5" s="8"/>
      <c r="H5" s="13"/>
    </row>
    <row r="6" spans="1:8" ht="12.75" x14ac:dyDescent="0.2">
      <c r="A6" s="1" t="s">
        <v>0</v>
      </c>
      <c r="B6" s="2" t="s">
        <v>17</v>
      </c>
      <c r="H6" s="14"/>
    </row>
    <row r="7" spans="1:8" s="3" customFormat="1" ht="18.75" customHeight="1" x14ac:dyDescent="0.15">
      <c r="A7" s="19" t="s">
        <v>11</v>
      </c>
      <c r="B7" s="21" t="s">
        <v>3</v>
      </c>
      <c r="C7" s="19" t="s">
        <v>12</v>
      </c>
      <c r="D7" s="19" t="s">
        <v>13</v>
      </c>
      <c r="E7" s="19" t="s">
        <v>5</v>
      </c>
      <c r="F7" s="16" t="s">
        <v>6</v>
      </c>
      <c r="G7" s="17"/>
      <c r="H7" s="18"/>
    </row>
    <row r="8" spans="1:8" s="3" customFormat="1" ht="33" customHeight="1" x14ac:dyDescent="0.15">
      <c r="A8" s="20"/>
      <c r="B8" s="22"/>
      <c r="C8" s="20"/>
      <c r="D8" s="20"/>
      <c r="E8" s="20"/>
      <c r="F8" s="15" t="s">
        <v>7</v>
      </c>
      <c r="G8" s="15"/>
      <c r="H8" s="38" t="s">
        <v>8</v>
      </c>
    </row>
    <row r="9" spans="1:8" s="3" customFormat="1" ht="16.5" customHeight="1" x14ac:dyDescent="0.15">
      <c r="A9" s="26"/>
      <c r="B9" s="27"/>
      <c r="C9" s="26"/>
      <c r="D9" s="26"/>
      <c r="E9" s="26"/>
      <c r="F9" s="9" t="s">
        <v>9</v>
      </c>
      <c r="G9" s="9" t="s">
        <v>10</v>
      </c>
      <c r="H9" s="9" t="s">
        <v>10</v>
      </c>
    </row>
    <row r="10" spans="1:8" s="3" customFormat="1" ht="12.75" x14ac:dyDescent="0.2">
      <c r="A10" s="23">
        <v>1</v>
      </c>
      <c r="B10" s="24" t="s">
        <v>14</v>
      </c>
      <c r="C10" s="23">
        <v>3</v>
      </c>
      <c r="D10" s="23">
        <v>4</v>
      </c>
      <c r="E10" s="23">
        <v>5</v>
      </c>
      <c r="F10" s="25">
        <v>6</v>
      </c>
      <c r="G10" s="25">
        <v>7</v>
      </c>
      <c r="H10" s="25">
        <v>8</v>
      </c>
    </row>
    <row r="11" spans="1:8" ht="17.850000000000001" customHeight="1" x14ac:dyDescent="0.15">
      <c r="A11" s="28" t="s">
        <v>19</v>
      </c>
      <c r="B11" s="29"/>
      <c r="C11" s="29"/>
      <c r="D11" s="29"/>
      <c r="E11" s="29"/>
      <c r="F11" s="29"/>
      <c r="G11" s="29"/>
      <c r="H11" s="29"/>
    </row>
    <row r="12" spans="1:8" ht="17.850000000000001" customHeight="1" x14ac:dyDescent="0.15">
      <c r="A12" s="28" t="s">
        <v>20</v>
      </c>
      <c r="B12" s="29"/>
      <c r="C12" s="29"/>
      <c r="D12" s="29"/>
      <c r="E12" s="29"/>
      <c r="F12" s="29"/>
      <c r="G12" s="29"/>
      <c r="H12" s="29"/>
    </row>
    <row r="13" spans="1:8" ht="22.5" x14ac:dyDescent="0.15">
      <c r="A13" s="30">
        <v>1</v>
      </c>
      <c r="B13" s="31" t="s">
        <v>21</v>
      </c>
      <c r="C13" s="30" t="s">
        <v>22</v>
      </c>
      <c r="D13" s="32" t="s">
        <v>23</v>
      </c>
      <c r="E13" s="32">
        <v>3.2969999999999999E-2</v>
      </c>
      <c r="F13" s="33">
        <v>1383.1</v>
      </c>
      <c r="G13" s="33">
        <v>45.6</v>
      </c>
      <c r="H13" s="39">
        <f>G13*4.69</f>
        <v>213.86400000000003</v>
      </c>
    </row>
    <row r="14" spans="1:8" ht="22.5" x14ac:dyDescent="0.15">
      <c r="A14" s="30">
        <v>2</v>
      </c>
      <c r="B14" s="31" t="s">
        <v>24</v>
      </c>
      <c r="C14" s="30" t="s">
        <v>25</v>
      </c>
      <c r="D14" s="32" t="s">
        <v>23</v>
      </c>
      <c r="E14" s="32">
        <v>1.24364E-2</v>
      </c>
      <c r="F14" s="33">
        <v>31060</v>
      </c>
      <c r="G14" s="33">
        <v>386.28</v>
      </c>
      <c r="H14" s="39">
        <f t="shared" ref="H14:H57" si="0">G14*4.69</f>
        <v>1811.6532</v>
      </c>
    </row>
    <row r="15" spans="1:8" ht="22.5" x14ac:dyDescent="0.15">
      <c r="A15" s="30">
        <v>3</v>
      </c>
      <c r="B15" s="31" t="s">
        <v>26</v>
      </c>
      <c r="C15" s="30" t="s">
        <v>27</v>
      </c>
      <c r="D15" s="32" t="s">
        <v>23</v>
      </c>
      <c r="E15" s="32">
        <v>5.6864499999999998E-2</v>
      </c>
      <c r="F15" s="33">
        <v>3390</v>
      </c>
      <c r="G15" s="33">
        <v>192.77</v>
      </c>
      <c r="H15" s="39">
        <f t="shared" si="0"/>
        <v>904.09130000000016</v>
      </c>
    </row>
    <row r="16" spans="1:8" ht="22.5" x14ac:dyDescent="0.15">
      <c r="A16" s="30">
        <v>4</v>
      </c>
      <c r="B16" s="31" t="s">
        <v>28</v>
      </c>
      <c r="C16" s="30" t="s">
        <v>29</v>
      </c>
      <c r="D16" s="32" t="s">
        <v>23</v>
      </c>
      <c r="E16" s="32">
        <v>3.8249999999999998E-3</v>
      </c>
      <c r="F16" s="33">
        <v>1500</v>
      </c>
      <c r="G16" s="33">
        <v>5.74</v>
      </c>
      <c r="H16" s="39">
        <f t="shared" si="0"/>
        <v>26.920600000000004</v>
      </c>
    </row>
    <row r="17" spans="1:8" ht="22.5" x14ac:dyDescent="0.15">
      <c r="A17" s="30">
        <v>5</v>
      </c>
      <c r="B17" s="31" t="s">
        <v>30</v>
      </c>
      <c r="C17" s="30" t="s">
        <v>31</v>
      </c>
      <c r="D17" s="32" t="s">
        <v>23</v>
      </c>
      <c r="E17" s="32">
        <v>5.3899999999999998E-3</v>
      </c>
      <c r="F17" s="33">
        <v>4041.7</v>
      </c>
      <c r="G17" s="33">
        <v>21.79</v>
      </c>
      <c r="H17" s="39">
        <f t="shared" si="0"/>
        <v>102.19510000000001</v>
      </c>
    </row>
    <row r="18" spans="1:8" ht="22.5" x14ac:dyDescent="0.15">
      <c r="A18" s="30">
        <v>6</v>
      </c>
      <c r="B18" s="31" t="s">
        <v>32</v>
      </c>
      <c r="C18" s="30" t="s">
        <v>33</v>
      </c>
      <c r="D18" s="32" t="s">
        <v>34</v>
      </c>
      <c r="E18" s="32">
        <v>25.0486355</v>
      </c>
      <c r="F18" s="33">
        <v>2.44</v>
      </c>
      <c r="G18" s="33">
        <v>61.12</v>
      </c>
      <c r="H18" s="39">
        <f t="shared" si="0"/>
        <v>286.65280000000001</v>
      </c>
    </row>
    <row r="19" spans="1:8" ht="22.5" x14ac:dyDescent="0.15">
      <c r="A19" s="30">
        <v>7</v>
      </c>
      <c r="B19" s="31" t="s">
        <v>35</v>
      </c>
      <c r="C19" s="30" t="s">
        <v>36</v>
      </c>
      <c r="D19" s="32" t="s">
        <v>37</v>
      </c>
      <c r="E19" s="32">
        <v>230.5138</v>
      </c>
      <c r="F19" s="33">
        <v>30</v>
      </c>
      <c r="G19" s="33">
        <v>6915.41</v>
      </c>
      <c r="H19" s="39">
        <f t="shared" si="0"/>
        <v>32433.272900000004</v>
      </c>
    </row>
    <row r="20" spans="1:8" ht="22.5" x14ac:dyDescent="0.15">
      <c r="A20" s="30">
        <v>8</v>
      </c>
      <c r="B20" s="31" t="s">
        <v>38</v>
      </c>
      <c r="C20" s="30" t="s">
        <v>39</v>
      </c>
      <c r="D20" s="32" t="s">
        <v>23</v>
      </c>
      <c r="E20" s="32">
        <v>2.3500799999999999E-2</v>
      </c>
      <c r="F20" s="33">
        <v>30030</v>
      </c>
      <c r="G20" s="33">
        <v>705.72</v>
      </c>
      <c r="H20" s="39">
        <f t="shared" si="0"/>
        <v>3309.8268000000003</v>
      </c>
    </row>
    <row r="21" spans="1:8" ht="22.5" x14ac:dyDescent="0.15">
      <c r="A21" s="30">
        <v>9</v>
      </c>
      <c r="B21" s="31" t="s">
        <v>40</v>
      </c>
      <c r="C21" s="30" t="s">
        <v>41</v>
      </c>
      <c r="D21" s="32" t="s">
        <v>23</v>
      </c>
      <c r="E21" s="32">
        <v>6.6192000000000004E-3</v>
      </c>
      <c r="F21" s="33">
        <v>10315.01</v>
      </c>
      <c r="G21" s="33">
        <v>68.28</v>
      </c>
      <c r="H21" s="39">
        <f t="shared" si="0"/>
        <v>320.23320000000001</v>
      </c>
    </row>
    <row r="22" spans="1:8" ht="22.5" x14ac:dyDescent="0.15">
      <c r="A22" s="30">
        <v>10</v>
      </c>
      <c r="B22" s="31" t="s">
        <v>42</v>
      </c>
      <c r="C22" s="30" t="s">
        <v>43</v>
      </c>
      <c r="D22" s="32" t="s">
        <v>23</v>
      </c>
      <c r="E22" s="32">
        <v>1.4400000000000001E-3</v>
      </c>
      <c r="F22" s="33">
        <v>9424</v>
      </c>
      <c r="G22" s="33">
        <v>13.57</v>
      </c>
      <c r="H22" s="39">
        <f t="shared" si="0"/>
        <v>63.643300000000004</v>
      </c>
    </row>
    <row r="23" spans="1:8" ht="33.75" x14ac:dyDescent="0.15">
      <c r="A23" s="30">
        <v>11</v>
      </c>
      <c r="B23" s="31" t="s">
        <v>44</v>
      </c>
      <c r="C23" s="30" t="s">
        <v>45</v>
      </c>
      <c r="D23" s="32" t="s">
        <v>23</v>
      </c>
      <c r="E23" s="32">
        <v>6.1999999999999998E-3</v>
      </c>
      <c r="F23" s="33">
        <v>14830</v>
      </c>
      <c r="G23" s="33">
        <v>91.94</v>
      </c>
      <c r="H23" s="39">
        <f t="shared" si="0"/>
        <v>431.1986</v>
      </c>
    </row>
    <row r="24" spans="1:8" ht="22.5" x14ac:dyDescent="0.15">
      <c r="A24" s="30">
        <v>12</v>
      </c>
      <c r="B24" s="31" t="s">
        <v>46</v>
      </c>
      <c r="C24" s="30" t="s">
        <v>47</v>
      </c>
      <c r="D24" s="32" t="s">
        <v>23</v>
      </c>
      <c r="E24" s="32">
        <v>1.35841E-2</v>
      </c>
      <c r="F24" s="33">
        <v>11978</v>
      </c>
      <c r="G24" s="33">
        <v>162.69999999999999</v>
      </c>
      <c r="H24" s="39">
        <f t="shared" si="0"/>
        <v>763.06299999999999</v>
      </c>
    </row>
    <row r="25" spans="1:8" ht="22.5" x14ac:dyDescent="0.15">
      <c r="A25" s="30">
        <v>13</v>
      </c>
      <c r="B25" s="31" t="s">
        <v>48</v>
      </c>
      <c r="C25" s="30" t="s">
        <v>49</v>
      </c>
      <c r="D25" s="32" t="s">
        <v>50</v>
      </c>
      <c r="E25" s="32">
        <v>0.22500000000000001</v>
      </c>
      <c r="F25" s="33">
        <v>23.09</v>
      </c>
      <c r="G25" s="33">
        <v>5.2</v>
      </c>
      <c r="H25" s="39">
        <f t="shared" si="0"/>
        <v>24.388000000000002</v>
      </c>
    </row>
    <row r="26" spans="1:8" ht="22.5" x14ac:dyDescent="0.15">
      <c r="A26" s="30">
        <v>14</v>
      </c>
      <c r="B26" s="31" t="s">
        <v>51</v>
      </c>
      <c r="C26" s="30" t="s">
        <v>52</v>
      </c>
      <c r="D26" s="32" t="s">
        <v>50</v>
      </c>
      <c r="E26" s="32">
        <v>15.984</v>
      </c>
      <c r="F26" s="33">
        <v>7.8</v>
      </c>
      <c r="G26" s="33">
        <v>124.68</v>
      </c>
      <c r="H26" s="39">
        <f t="shared" si="0"/>
        <v>584.74920000000009</v>
      </c>
    </row>
    <row r="27" spans="1:8" ht="22.5" x14ac:dyDescent="0.15">
      <c r="A27" s="30">
        <v>15</v>
      </c>
      <c r="B27" s="31" t="s">
        <v>53</v>
      </c>
      <c r="C27" s="30" t="s">
        <v>54</v>
      </c>
      <c r="D27" s="32" t="s">
        <v>37</v>
      </c>
      <c r="E27" s="32">
        <v>4.3799999999999999E-2</v>
      </c>
      <c r="F27" s="33">
        <v>37.43</v>
      </c>
      <c r="G27" s="33">
        <v>1.64</v>
      </c>
      <c r="H27" s="39">
        <f t="shared" si="0"/>
        <v>7.6916000000000002</v>
      </c>
    </row>
    <row r="28" spans="1:8" ht="22.5" x14ac:dyDescent="0.15">
      <c r="A28" s="30">
        <v>16</v>
      </c>
      <c r="B28" s="31" t="s">
        <v>55</v>
      </c>
      <c r="C28" s="30" t="s">
        <v>56</v>
      </c>
      <c r="D28" s="32" t="s">
        <v>57</v>
      </c>
      <c r="E28" s="32">
        <v>8.7600000000000004E-3</v>
      </c>
      <c r="F28" s="33">
        <v>84.75</v>
      </c>
      <c r="G28" s="33">
        <v>0.74</v>
      </c>
      <c r="H28" s="39">
        <f t="shared" si="0"/>
        <v>3.4706000000000001</v>
      </c>
    </row>
    <row r="29" spans="1:8" ht="22.5" x14ac:dyDescent="0.15">
      <c r="A29" s="30">
        <v>17</v>
      </c>
      <c r="B29" s="31" t="s">
        <v>58</v>
      </c>
      <c r="C29" s="30" t="s">
        <v>59</v>
      </c>
      <c r="D29" s="32" t="s">
        <v>34</v>
      </c>
      <c r="E29" s="32">
        <v>3.4739999999999999E-4</v>
      </c>
      <c r="F29" s="33">
        <v>108.4</v>
      </c>
      <c r="G29" s="33">
        <v>0.04</v>
      </c>
      <c r="H29" s="39">
        <f t="shared" si="0"/>
        <v>0.18760000000000002</v>
      </c>
    </row>
    <row r="30" spans="1:8" ht="22.5" x14ac:dyDescent="0.15">
      <c r="A30" s="30">
        <v>18</v>
      </c>
      <c r="B30" s="31" t="s">
        <v>60</v>
      </c>
      <c r="C30" s="30" t="s">
        <v>61</v>
      </c>
      <c r="D30" s="32" t="s">
        <v>23</v>
      </c>
      <c r="E30" s="32">
        <v>2.965E-4</v>
      </c>
      <c r="F30" s="33">
        <v>734.5</v>
      </c>
      <c r="G30" s="33">
        <v>0.21</v>
      </c>
      <c r="H30" s="39">
        <f t="shared" si="0"/>
        <v>0.9849</v>
      </c>
    </row>
    <row r="31" spans="1:8" ht="22.5" x14ac:dyDescent="0.15">
      <c r="A31" s="30">
        <v>19</v>
      </c>
      <c r="B31" s="31" t="s">
        <v>62</v>
      </c>
      <c r="C31" s="30" t="s">
        <v>63</v>
      </c>
      <c r="D31" s="32" t="s">
        <v>23</v>
      </c>
      <c r="E31" s="32">
        <v>2.3780000000000001E-4</v>
      </c>
      <c r="F31" s="33">
        <v>2147</v>
      </c>
      <c r="G31" s="33">
        <v>0.51</v>
      </c>
      <c r="H31" s="39">
        <f t="shared" si="0"/>
        <v>2.3919000000000001</v>
      </c>
    </row>
    <row r="32" spans="1:8" ht="22.5" x14ac:dyDescent="0.15">
      <c r="A32" s="30">
        <v>20</v>
      </c>
      <c r="B32" s="31" t="s">
        <v>64</v>
      </c>
      <c r="C32" s="30" t="s">
        <v>65</v>
      </c>
      <c r="D32" s="32" t="s">
        <v>34</v>
      </c>
      <c r="E32" s="32">
        <v>0.73304000000000002</v>
      </c>
      <c r="F32" s="33">
        <v>560</v>
      </c>
      <c r="G32" s="33">
        <v>410.5</v>
      </c>
      <c r="H32" s="39">
        <f t="shared" si="0"/>
        <v>1925.2450000000001</v>
      </c>
    </row>
    <row r="33" spans="1:8" ht="22.5" x14ac:dyDescent="0.15">
      <c r="A33" s="30">
        <v>21</v>
      </c>
      <c r="B33" s="31" t="s">
        <v>66</v>
      </c>
      <c r="C33" s="30" t="s">
        <v>67</v>
      </c>
      <c r="D33" s="32" t="s">
        <v>34</v>
      </c>
      <c r="E33" s="32">
        <v>0.27219500000000002</v>
      </c>
      <c r="F33" s="33">
        <v>490</v>
      </c>
      <c r="G33" s="33">
        <v>133.38</v>
      </c>
      <c r="H33" s="39">
        <f t="shared" si="0"/>
        <v>625.55220000000008</v>
      </c>
    </row>
    <row r="34" spans="1:8" ht="22.5" x14ac:dyDescent="0.15">
      <c r="A34" s="30">
        <v>22</v>
      </c>
      <c r="B34" s="31" t="s">
        <v>68</v>
      </c>
      <c r="C34" s="30" t="s">
        <v>69</v>
      </c>
      <c r="D34" s="32" t="s">
        <v>34</v>
      </c>
      <c r="E34" s="32">
        <v>3.5699999999999998E-3</v>
      </c>
      <c r="F34" s="33">
        <v>730</v>
      </c>
      <c r="G34" s="33">
        <v>2.61</v>
      </c>
      <c r="H34" s="39">
        <f t="shared" si="0"/>
        <v>12.2409</v>
      </c>
    </row>
    <row r="35" spans="1:8" ht="22.5" x14ac:dyDescent="0.15">
      <c r="A35" s="30">
        <v>23</v>
      </c>
      <c r="B35" s="31" t="s">
        <v>70</v>
      </c>
      <c r="C35" s="30" t="s">
        <v>71</v>
      </c>
      <c r="D35" s="32" t="s">
        <v>23</v>
      </c>
      <c r="E35" s="32">
        <v>0.24254999999999999</v>
      </c>
      <c r="F35" s="33">
        <v>491.01</v>
      </c>
      <c r="G35" s="33">
        <v>119.09</v>
      </c>
      <c r="H35" s="39">
        <f t="shared" si="0"/>
        <v>558.53210000000001</v>
      </c>
    </row>
    <row r="36" spans="1:8" ht="22.5" x14ac:dyDescent="0.15">
      <c r="A36" s="30">
        <v>24</v>
      </c>
      <c r="B36" s="31" t="s">
        <v>72</v>
      </c>
      <c r="C36" s="30" t="s">
        <v>73</v>
      </c>
      <c r="D36" s="32" t="s">
        <v>34</v>
      </c>
      <c r="E36" s="32">
        <v>9.7230000000000007E-3</v>
      </c>
      <c r="F36" s="33">
        <v>395</v>
      </c>
      <c r="G36" s="33">
        <v>3.84</v>
      </c>
      <c r="H36" s="39">
        <f t="shared" si="0"/>
        <v>18.009600000000002</v>
      </c>
    </row>
    <row r="37" spans="1:8" ht="22.5" x14ac:dyDescent="0.15">
      <c r="A37" s="30">
        <v>25</v>
      </c>
      <c r="B37" s="31" t="s">
        <v>74</v>
      </c>
      <c r="C37" s="30" t="s">
        <v>75</v>
      </c>
      <c r="D37" s="32" t="s">
        <v>34</v>
      </c>
      <c r="E37" s="32">
        <v>2.6950000000000002E-2</v>
      </c>
      <c r="F37" s="33">
        <v>485.9</v>
      </c>
      <c r="G37" s="33">
        <v>13.09</v>
      </c>
      <c r="H37" s="39">
        <f t="shared" si="0"/>
        <v>61.392100000000006</v>
      </c>
    </row>
    <row r="38" spans="1:8" ht="22.5" x14ac:dyDescent="0.15">
      <c r="A38" s="30">
        <v>26</v>
      </c>
      <c r="B38" s="31" t="s">
        <v>76</v>
      </c>
      <c r="C38" s="30" t="s">
        <v>77</v>
      </c>
      <c r="D38" s="32" t="s">
        <v>34</v>
      </c>
      <c r="E38" s="32">
        <v>6.1199999999999996E-3</v>
      </c>
      <c r="F38" s="33">
        <v>497</v>
      </c>
      <c r="G38" s="33">
        <v>3.04</v>
      </c>
      <c r="H38" s="39">
        <f t="shared" si="0"/>
        <v>14.257600000000002</v>
      </c>
    </row>
    <row r="39" spans="1:8" ht="22.5" x14ac:dyDescent="0.15">
      <c r="A39" s="30">
        <v>27</v>
      </c>
      <c r="B39" s="31" t="s">
        <v>78</v>
      </c>
      <c r="C39" s="30" t="s">
        <v>79</v>
      </c>
      <c r="D39" s="32" t="s">
        <v>34</v>
      </c>
      <c r="E39" s="32">
        <v>1.0645249999999999</v>
      </c>
      <c r="F39" s="33">
        <v>1382.9</v>
      </c>
      <c r="G39" s="33">
        <v>1472.13</v>
      </c>
      <c r="H39" s="39">
        <f t="shared" si="0"/>
        <v>6904.2897000000012</v>
      </c>
    </row>
    <row r="40" spans="1:8" ht="22.5" x14ac:dyDescent="0.15">
      <c r="A40" s="30">
        <v>28</v>
      </c>
      <c r="B40" s="31" t="s">
        <v>80</v>
      </c>
      <c r="C40" s="30" t="s">
        <v>81</v>
      </c>
      <c r="D40" s="32" t="s">
        <v>23</v>
      </c>
      <c r="E40" s="32">
        <v>3.9780000000000003E-2</v>
      </c>
      <c r="F40" s="33">
        <v>5989</v>
      </c>
      <c r="G40" s="33">
        <v>238.24</v>
      </c>
      <c r="H40" s="39">
        <f t="shared" si="0"/>
        <v>1117.3456000000001</v>
      </c>
    </row>
    <row r="41" spans="1:8" ht="22.5" x14ac:dyDescent="0.15">
      <c r="A41" s="30">
        <v>29</v>
      </c>
      <c r="B41" s="31" t="s">
        <v>82</v>
      </c>
      <c r="C41" s="30" t="s">
        <v>83</v>
      </c>
      <c r="D41" s="32" t="s">
        <v>23</v>
      </c>
      <c r="E41" s="32">
        <v>6.2700000000000004E-3</v>
      </c>
      <c r="F41" s="33">
        <v>4455.2</v>
      </c>
      <c r="G41" s="33">
        <v>27.93</v>
      </c>
      <c r="H41" s="39">
        <f t="shared" si="0"/>
        <v>130.99170000000001</v>
      </c>
    </row>
    <row r="42" spans="1:8" ht="33.75" x14ac:dyDescent="0.15">
      <c r="A42" s="30">
        <v>30</v>
      </c>
      <c r="B42" s="31" t="s">
        <v>84</v>
      </c>
      <c r="C42" s="30" t="s">
        <v>85</v>
      </c>
      <c r="D42" s="32" t="s">
        <v>34</v>
      </c>
      <c r="E42" s="32">
        <v>2.1351049999999998</v>
      </c>
      <c r="F42" s="33">
        <v>558.33000000000004</v>
      </c>
      <c r="G42" s="33">
        <v>1192.0899999999999</v>
      </c>
      <c r="H42" s="39">
        <f t="shared" si="0"/>
        <v>5590.9021000000002</v>
      </c>
    </row>
    <row r="43" spans="1:8" ht="22.5" x14ac:dyDescent="0.15">
      <c r="A43" s="30">
        <v>31</v>
      </c>
      <c r="B43" s="31" t="s">
        <v>86</v>
      </c>
      <c r="C43" s="30" t="s">
        <v>87</v>
      </c>
      <c r="D43" s="32" t="s">
        <v>34</v>
      </c>
      <c r="E43" s="32">
        <v>5.28E-3</v>
      </c>
      <c r="F43" s="33">
        <v>1250</v>
      </c>
      <c r="G43" s="33">
        <v>6.6</v>
      </c>
      <c r="H43" s="39">
        <f t="shared" si="0"/>
        <v>30.954000000000001</v>
      </c>
    </row>
    <row r="44" spans="1:8" ht="33.75" x14ac:dyDescent="0.15">
      <c r="A44" s="30">
        <v>32</v>
      </c>
      <c r="B44" s="31" t="s">
        <v>88</v>
      </c>
      <c r="C44" s="30" t="s">
        <v>89</v>
      </c>
      <c r="D44" s="32" t="s">
        <v>34</v>
      </c>
      <c r="E44" s="32">
        <v>1.078E-2</v>
      </c>
      <c r="F44" s="33">
        <v>1287</v>
      </c>
      <c r="G44" s="33">
        <v>13.87</v>
      </c>
      <c r="H44" s="39">
        <f t="shared" si="0"/>
        <v>65.050300000000007</v>
      </c>
    </row>
    <row r="45" spans="1:8" ht="33.75" x14ac:dyDescent="0.15">
      <c r="A45" s="30">
        <v>33</v>
      </c>
      <c r="B45" s="31" t="s">
        <v>90</v>
      </c>
      <c r="C45" s="30" t="s">
        <v>91</v>
      </c>
      <c r="D45" s="32" t="s">
        <v>34</v>
      </c>
      <c r="E45" s="32">
        <v>0.68785499999999999</v>
      </c>
      <c r="F45" s="33">
        <v>550</v>
      </c>
      <c r="G45" s="33">
        <v>378.32</v>
      </c>
      <c r="H45" s="39">
        <f t="shared" si="0"/>
        <v>1774.3208000000002</v>
      </c>
    </row>
    <row r="46" spans="1:8" ht="33.75" x14ac:dyDescent="0.15">
      <c r="A46" s="30">
        <v>34</v>
      </c>
      <c r="B46" s="31" t="s">
        <v>92</v>
      </c>
      <c r="C46" s="30" t="s">
        <v>93</v>
      </c>
      <c r="D46" s="32" t="s">
        <v>34</v>
      </c>
      <c r="E46" s="32">
        <v>5.28E-3</v>
      </c>
      <c r="F46" s="33">
        <v>1100</v>
      </c>
      <c r="G46" s="33">
        <v>5.81</v>
      </c>
      <c r="H46" s="39">
        <f t="shared" si="0"/>
        <v>27.248899999999999</v>
      </c>
    </row>
    <row r="47" spans="1:8" ht="33.75" x14ac:dyDescent="0.15">
      <c r="A47" s="30">
        <v>35</v>
      </c>
      <c r="B47" s="31" t="s">
        <v>94</v>
      </c>
      <c r="C47" s="30" t="s">
        <v>95</v>
      </c>
      <c r="D47" s="32" t="s">
        <v>34</v>
      </c>
      <c r="E47" s="32">
        <v>0.11219999999999999</v>
      </c>
      <c r="F47" s="33">
        <v>1100</v>
      </c>
      <c r="G47" s="33">
        <v>123.42</v>
      </c>
      <c r="H47" s="39">
        <f t="shared" si="0"/>
        <v>578.83980000000008</v>
      </c>
    </row>
    <row r="48" spans="1:8" ht="22.5" x14ac:dyDescent="0.15">
      <c r="A48" s="30">
        <v>36</v>
      </c>
      <c r="B48" s="31" t="s">
        <v>96</v>
      </c>
      <c r="C48" s="30" t="s">
        <v>97</v>
      </c>
      <c r="D48" s="32" t="s">
        <v>37</v>
      </c>
      <c r="E48" s="32">
        <v>0.32340000000000002</v>
      </c>
      <c r="F48" s="33">
        <v>57.63</v>
      </c>
      <c r="G48" s="33">
        <v>18.63</v>
      </c>
      <c r="H48" s="39">
        <f t="shared" si="0"/>
        <v>87.374700000000004</v>
      </c>
    </row>
    <row r="49" spans="1:8" ht="22.5" x14ac:dyDescent="0.15">
      <c r="A49" s="30">
        <v>37</v>
      </c>
      <c r="B49" s="31" t="s">
        <v>98</v>
      </c>
      <c r="C49" s="30" t="s">
        <v>99</v>
      </c>
      <c r="D49" s="32" t="s">
        <v>37</v>
      </c>
      <c r="E49" s="32">
        <v>4.4527999999999998E-2</v>
      </c>
      <c r="F49" s="33">
        <v>7.46</v>
      </c>
      <c r="G49" s="33">
        <v>0.33</v>
      </c>
      <c r="H49" s="39">
        <f t="shared" si="0"/>
        <v>1.5477000000000003</v>
      </c>
    </row>
    <row r="50" spans="1:8" ht="22.5" x14ac:dyDescent="0.15">
      <c r="A50" s="30">
        <v>38</v>
      </c>
      <c r="B50" s="31" t="s">
        <v>100</v>
      </c>
      <c r="C50" s="30" t="s">
        <v>101</v>
      </c>
      <c r="D50" s="32" t="s">
        <v>23</v>
      </c>
      <c r="E50" s="32">
        <v>2.2550000000000001E-3</v>
      </c>
      <c r="F50" s="33">
        <v>12900</v>
      </c>
      <c r="G50" s="33">
        <v>29.08</v>
      </c>
      <c r="H50" s="39">
        <f t="shared" si="0"/>
        <v>136.3852</v>
      </c>
    </row>
    <row r="51" spans="1:8" ht="22.5" x14ac:dyDescent="0.15">
      <c r="A51" s="30">
        <v>39</v>
      </c>
      <c r="B51" s="31" t="s">
        <v>102</v>
      </c>
      <c r="C51" s="30" t="s">
        <v>103</v>
      </c>
      <c r="D51" s="32" t="s">
        <v>23</v>
      </c>
      <c r="E51" s="32">
        <v>1.116E-4</v>
      </c>
      <c r="F51" s="33">
        <v>15620</v>
      </c>
      <c r="G51" s="33">
        <v>1.75</v>
      </c>
      <c r="H51" s="39">
        <f t="shared" si="0"/>
        <v>8.2075000000000014</v>
      </c>
    </row>
    <row r="52" spans="1:8" ht="22.5" x14ac:dyDescent="0.15">
      <c r="A52" s="30">
        <v>40</v>
      </c>
      <c r="B52" s="31" t="s">
        <v>104</v>
      </c>
      <c r="C52" s="30" t="s">
        <v>105</v>
      </c>
      <c r="D52" s="32" t="s">
        <v>23</v>
      </c>
      <c r="E52" s="32">
        <v>2.232E-4</v>
      </c>
      <c r="F52" s="33">
        <v>14312.87</v>
      </c>
      <c r="G52" s="33">
        <v>3.2</v>
      </c>
      <c r="H52" s="39">
        <f t="shared" si="0"/>
        <v>15.008000000000003</v>
      </c>
    </row>
    <row r="53" spans="1:8" ht="22.5" x14ac:dyDescent="0.15">
      <c r="A53" s="30">
        <v>41</v>
      </c>
      <c r="B53" s="31" t="s">
        <v>106</v>
      </c>
      <c r="C53" s="30" t="s">
        <v>107</v>
      </c>
      <c r="D53" s="32" t="s">
        <v>23</v>
      </c>
      <c r="E53" s="32">
        <v>1.8700000000000001E-5</v>
      </c>
      <c r="F53" s="33">
        <v>7640</v>
      </c>
      <c r="G53" s="33">
        <v>0.14000000000000001</v>
      </c>
      <c r="H53" s="39">
        <f t="shared" si="0"/>
        <v>0.65660000000000007</v>
      </c>
    </row>
    <row r="54" spans="1:8" ht="22.5" x14ac:dyDescent="0.15">
      <c r="A54" s="30">
        <v>42</v>
      </c>
      <c r="B54" s="31" t="s">
        <v>108</v>
      </c>
      <c r="C54" s="30" t="s">
        <v>109</v>
      </c>
      <c r="D54" s="32" t="s">
        <v>50</v>
      </c>
      <c r="E54" s="32">
        <v>3.4720000000000001E-2</v>
      </c>
      <c r="F54" s="33">
        <v>6.67</v>
      </c>
      <c r="G54" s="33">
        <v>0.23</v>
      </c>
      <c r="H54" s="39">
        <f t="shared" si="0"/>
        <v>1.0787000000000002</v>
      </c>
    </row>
    <row r="55" spans="1:8" ht="45" x14ac:dyDescent="0.15">
      <c r="A55" s="30">
        <v>43</v>
      </c>
      <c r="B55" s="31" t="s">
        <v>110</v>
      </c>
      <c r="C55" s="30" t="s">
        <v>111</v>
      </c>
      <c r="D55" s="32" t="s">
        <v>112</v>
      </c>
      <c r="E55" s="32">
        <v>1</v>
      </c>
      <c r="F55" s="33">
        <v>1148.4000000000001</v>
      </c>
      <c r="G55" s="33">
        <v>1148.4000000000001</v>
      </c>
      <c r="H55" s="39">
        <f t="shared" si="0"/>
        <v>5385.996000000001</v>
      </c>
    </row>
    <row r="56" spans="1:8" ht="22.5" x14ac:dyDescent="0.15">
      <c r="A56" s="30">
        <v>44</v>
      </c>
      <c r="B56" s="31" t="s">
        <v>113</v>
      </c>
      <c r="C56" s="30" t="s">
        <v>114</v>
      </c>
      <c r="D56" s="32" t="s">
        <v>23</v>
      </c>
      <c r="E56" s="32">
        <v>0.10224</v>
      </c>
      <c r="F56" s="33">
        <v>5500</v>
      </c>
      <c r="G56" s="33">
        <v>562.32000000000005</v>
      </c>
      <c r="H56" s="39">
        <f t="shared" si="0"/>
        <v>2637.2808000000005</v>
      </c>
    </row>
    <row r="57" spans="1:8" ht="33.75" x14ac:dyDescent="0.15">
      <c r="A57" s="30">
        <v>45</v>
      </c>
      <c r="B57" s="31" t="s">
        <v>115</v>
      </c>
      <c r="C57" s="30" t="s">
        <v>116</v>
      </c>
      <c r="D57" s="32" t="s">
        <v>23</v>
      </c>
      <c r="E57" s="32">
        <v>0.04</v>
      </c>
      <c r="F57" s="33">
        <v>8458.2000000000007</v>
      </c>
      <c r="G57" s="33">
        <v>338.33</v>
      </c>
      <c r="H57" s="39">
        <f t="shared" si="0"/>
        <v>1586.7677000000001</v>
      </c>
    </row>
    <row r="58" spans="1:8" ht="45" x14ac:dyDescent="0.15">
      <c r="A58" s="30">
        <v>46</v>
      </c>
      <c r="B58" s="31" t="s">
        <v>117</v>
      </c>
      <c r="C58" s="30" t="s">
        <v>118</v>
      </c>
      <c r="D58" s="32" t="s">
        <v>112</v>
      </c>
      <c r="E58" s="32">
        <v>1</v>
      </c>
      <c r="F58" s="33">
        <v>2936.75</v>
      </c>
      <c r="G58" s="33">
        <v>2936.75</v>
      </c>
      <c r="H58" s="33">
        <v>20166.169999999998</v>
      </c>
    </row>
    <row r="59" spans="1:8" ht="45" x14ac:dyDescent="0.15">
      <c r="A59" s="30">
        <v>47</v>
      </c>
      <c r="B59" s="31" t="s">
        <v>117</v>
      </c>
      <c r="C59" s="30" t="s">
        <v>119</v>
      </c>
      <c r="D59" s="32" t="s">
        <v>112</v>
      </c>
      <c r="E59" s="32">
        <v>1</v>
      </c>
      <c r="F59" s="33">
        <v>2936.75</v>
      </c>
      <c r="G59" s="33">
        <v>2936.75</v>
      </c>
      <c r="H59" s="33">
        <v>13170.12</v>
      </c>
    </row>
    <row r="60" spans="1:8" ht="45" x14ac:dyDescent="0.15">
      <c r="A60" s="30">
        <v>48</v>
      </c>
      <c r="B60" s="31" t="s">
        <v>120</v>
      </c>
      <c r="C60" s="30" t="s">
        <v>121</v>
      </c>
      <c r="D60" s="32" t="s">
        <v>112</v>
      </c>
      <c r="E60" s="32">
        <v>1</v>
      </c>
      <c r="F60" s="33"/>
      <c r="G60" s="33"/>
      <c r="H60" s="33">
        <v>82778.42</v>
      </c>
    </row>
    <row r="61" spans="1:8" ht="45" x14ac:dyDescent="0.15">
      <c r="A61" s="30">
        <v>49</v>
      </c>
      <c r="B61" s="31" t="s">
        <v>122</v>
      </c>
      <c r="C61" s="30" t="s">
        <v>123</v>
      </c>
      <c r="D61" s="32" t="s">
        <v>112</v>
      </c>
      <c r="E61" s="32">
        <v>3</v>
      </c>
      <c r="F61" s="33"/>
      <c r="G61" s="33"/>
      <c r="H61" s="33">
        <v>3182.4</v>
      </c>
    </row>
    <row r="62" spans="1:8" ht="45" x14ac:dyDescent="0.15">
      <c r="A62" s="30">
        <v>50</v>
      </c>
      <c r="B62" s="31" t="s">
        <v>124</v>
      </c>
      <c r="C62" s="30" t="s">
        <v>125</v>
      </c>
      <c r="D62" s="32" t="s">
        <v>112</v>
      </c>
      <c r="E62" s="32">
        <v>2</v>
      </c>
      <c r="F62" s="33"/>
      <c r="G62" s="33"/>
      <c r="H62" s="33">
        <v>39990.300000000003</v>
      </c>
    </row>
    <row r="63" spans="1:8" ht="33.75" x14ac:dyDescent="0.15">
      <c r="A63" s="30">
        <v>51</v>
      </c>
      <c r="B63" s="31" t="s">
        <v>126</v>
      </c>
      <c r="C63" s="30" t="s">
        <v>127</v>
      </c>
      <c r="D63" s="32" t="s">
        <v>112</v>
      </c>
      <c r="E63" s="32">
        <v>4</v>
      </c>
      <c r="F63" s="33">
        <v>6.55</v>
      </c>
      <c r="G63" s="33">
        <v>26.2</v>
      </c>
      <c r="H63" s="39">
        <f>G63*4.69</f>
        <v>122.878</v>
      </c>
    </row>
    <row r="64" spans="1:8" ht="33.75" x14ac:dyDescent="0.15">
      <c r="A64" s="30">
        <v>52</v>
      </c>
      <c r="B64" s="31" t="s">
        <v>128</v>
      </c>
      <c r="C64" s="30" t="s">
        <v>129</v>
      </c>
      <c r="D64" s="32" t="s">
        <v>34</v>
      </c>
      <c r="E64" s="32">
        <v>1.081</v>
      </c>
      <c r="F64" s="33">
        <v>91.5</v>
      </c>
      <c r="G64" s="33">
        <v>98.91</v>
      </c>
      <c r="H64" s="39">
        <f t="shared" ref="H64:H100" si="1">G64*4.69</f>
        <v>463.8879</v>
      </c>
    </row>
    <row r="65" spans="1:8" ht="33.75" x14ac:dyDescent="0.15">
      <c r="A65" s="30">
        <v>53</v>
      </c>
      <c r="B65" s="31" t="s">
        <v>130</v>
      </c>
      <c r="C65" s="30" t="s">
        <v>131</v>
      </c>
      <c r="D65" s="32" t="s">
        <v>34</v>
      </c>
      <c r="E65" s="32">
        <v>278.44299999999998</v>
      </c>
      <c r="F65" s="33">
        <v>44.82</v>
      </c>
      <c r="G65" s="33">
        <v>12479.82</v>
      </c>
      <c r="H65" s="39">
        <f t="shared" si="1"/>
        <v>58530.355800000005</v>
      </c>
    </row>
    <row r="66" spans="1:8" ht="33.75" x14ac:dyDescent="0.15">
      <c r="A66" s="30">
        <v>54</v>
      </c>
      <c r="B66" s="31" t="s">
        <v>132</v>
      </c>
      <c r="C66" s="30" t="s">
        <v>65</v>
      </c>
      <c r="D66" s="32" t="s">
        <v>34</v>
      </c>
      <c r="E66" s="32">
        <v>-0.73304000000000002</v>
      </c>
      <c r="F66" s="33">
        <v>560</v>
      </c>
      <c r="G66" s="33">
        <v>-410.5</v>
      </c>
      <c r="H66" s="39">
        <f t="shared" si="1"/>
        <v>-1925.2450000000001</v>
      </c>
    </row>
    <row r="67" spans="1:8" ht="33.75" x14ac:dyDescent="0.15">
      <c r="A67" s="30">
        <v>55</v>
      </c>
      <c r="B67" s="31" t="s">
        <v>133</v>
      </c>
      <c r="C67" s="30" t="s">
        <v>67</v>
      </c>
      <c r="D67" s="32" t="s">
        <v>34</v>
      </c>
      <c r="E67" s="32">
        <v>0.77</v>
      </c>
      <c r="F67" s="33">
        <v>490</v>
      </c>
      <c r="G67" s="33">
        <v>377.3</v>
      </c>
      <c r="H67" s="39">
        <f t="shared" si="1"/>
        <v>1769.5370000000003</v>
      </c>
    </row>
    <row r="68" spans="1:8" ht="33.75" x14ac:dyDescent="0.15">
      <c r="A68" s="30">
        <v>56</v>
      </c>
      <c r="B68" s="31" t="s">
        <v>134</v>
      </c>
      <c r="C68" s="30" t="s">
        <v>75</v>
      </c>
      <c r="D68" s="32" t="s">
        <v>34</v>
      </c>
      <c r="E68" s="32">
        <v>-2.6950000000000002E-2</v>
      </c>
      <c r="F68" s="33">
        <v>485.9</v>
      </c>
      <c r="G68" s="33">
        <v>-13.09</v>
      </c>
      <c r="H68" s="39">
        <f t="shared" si="1"/>
        <v>-61.392100000000006</v>
      </c>
    </row>
    <row r="69" spans="1:8" ht="33.75" x14ac:dyDescent="0.15">
      <c r="A69" s="30">
        <v>57</v>
      </c>
      <c r="B69" s="31" t="s">
        <v>135</v>
      </c>
      <c r="C69" s="30" t="s">
        <v>136</v>
      </c>
      <c r="D69" s="32" t="s">
        <v>34</v>
      </c>
      <c r="E69" s="32">
        <v>2.6950000000000002E-2</v>
      </c>
      <c r="F69" s="33">
        <v>519.79999999999995</v>
      </c>
      <c r="G69" s="33">
        <v>14.01</v>
      </c>
      <c r="H69" s="39">
        <f t="shared" si="1"/>
        <v>65.706900000000005</v>
      </c>
    </row>
    <row r="70" spans="1:8" ht="33.75" x14ac:dyDescent="0.15">
      <c r="A70" s="30">
        <v>58</v>
      </c>
      <c r="B70" s="31" t="s">
        <v>137</v>
      </c>
      <c r="C70" s="30" t="s">
        <v>138</v>
      </c>
      <c r="D70" s="32" t="s">
        <v>112</v>
      </c>
      <c r="E70" s="32">
        <v>6</v>
      </c>
      <c r="F70" s="33">
        <v>31.43</v>
      </c>
      <c r="G70" s="33">
        <v>188.58</v>
      </c>
      <c r="H70" s="39">
        <f t="shared" si="1"/>
        <v>884.44020000000012</v>
      </c>
    </row>
    <row r="71" spans="1:8" ht="33.75" x14ac:dyDescent="0.15">
      <c r="A71" s="30">
        <v>59</v>
      </c>
      <c r="B71" s="31" t="s">
        <v>139</v>
      </c>
      <c r="C71" s="30" t="s">
        <v>140</v>
      </c>
      <c r="D71" s="32" t="s">
        <v>112</v>
      </c>
      <c r="E71" s="32">
        <v>2</v>
      </c>
      <c r="F71" s="33">
        <v>78.56</v>
      </c>
      <c r="G71" s="33">
        <v>157.12</v>
      </c>
      <c r="H71" s="39">
        <f t="shared" si="1"/>
        <v>736.89280000000008</v>
      </c>
    </row>
    <row r="72" spans="1:8" ht="33.75" x14ac:dyDescent="0.15">
      <c r="A72" s="30">
        <v>60</v>
      </c>
      <c r="B72" s="31" t="s">
        <v>141</v>
      </c>
      <c r="C72" s="30" t="s">
        <v>142</v>
      </c>
      <c r="D72" s="32" t="s">
        <v>112</v>
      </c>
      <c r="E72" s="32">
        <v>2</v>
      </c>
      <c r="F72" s="33">
        <v>362.1</v>
      </c>
      <c r="G72" s="33">
        <v>724.2</v>
      </c>
      <c r="H72" s="39">
        <f t="shared" si="1"/>
        <v>3396.4980000000005</v>
      </c>
    </row>
    <row r="73" spans="1:8" ht="33.75" x14ac:dyDescent="0.15">
      <c r="A73" s="30">
        <v>61</v>
      </c>
      <c r="B73" s="31" t="s">
        <v>143</v>
      </c>
      <c r="C73" s="30" t="s">
        <v>144</v>
      </c>
      <c r="D73" s="32" t="s">
        <v>112</v>
      </c>
      <c r="E73" s="32">
        <v>1</v>
      </c>
      <c r="F73" s="33">
        <v>429.96</v>
      </c>
      <c r="G73" s="33">
        <v>429.96</v>
      </c>
      <c r="H73" s="39">
        <f t="shared" si="1"/>
        <v>2016.5124000000001</v>
      </c>
    </row>
    <row r="74" spans="1:8" ht="33.75" x14ac:dyDescent="0.15">
      <c r="A74" s="30">
        <v>62</v>
      </c>
      <c r="B74" s="31" t="s">
        <v>145</v>
      </c>
      <c r="C74" s="30" t="s">
        <v>146</v>
      </c>
      <c r="D74" s="32" t="s">
        <v>112</v>
      </c>
      <c r="E74" s="32">
        <v>2</v>
      </c>
      <c r="F74" s="33">
        <v>647.77</v>
      </c>
      <c r="G74" s="33">
        <v>1295.54</v>
      </c>
      <c r="H74" s="39">
        <f t="shared" si="1"/>
        <v>6076.0826000000006</v>
      </c>
    </row>
    <row r="75" spans="1:8" ht="33.75" x14ac:dyDescent="0.15">
      <c r="A75" s="30">
        <v>63</v>
      </c>
      <c r="B75" s="31" t="s">
        <v>147</v>
      </c>
      <c r="C75" s="30" t="s">
        <v>148</v>
      </c>
      <c r="D75" s="32" t="s">
        <v>112</v>
      </c>
      <c r="E75" s="32">
        <v>1</v>
      </c>
      <c r="F75" s="33">
        <v>215.48</v>
      </c>
      <c r="G75" s="33">
        <v>215.48</v>
      </c>
      <c r="H75" s="39">
        <f t="shared" si="1"/>
        <v>1010.6012000000001</v>
      </c>
    </row>
    <row r="76" spans="1:8" ht="33.75" x14ac:dyDescent="0.15">
      <c r="A76" s="30">
        <v>64</v>
      </c>
      <c r="B76" s="31" t="s">
        <v>149</v>
      </c>
      <c r="C76" s="30" t="s">
        <v>150</v>
      </c>
      <c r="D76" s="32" t="s">
        <v>112</v>
      </c>
      <c r="E76" s="32">
        <v>1</v>
      </c>
      <c r="F76" s="33">
        <v>462.83</v>
      </c>
      <c r="G76" s="33">
        <v>462.83</v>
      </c>
      <c r="H76" s="39">
        <f t="shared" si="1"/>
        <v>2170.6727000000001</v>
      </c>
    </row>
    <row r="77" spans="1:8" ht="33.75" x14ac:dyDescent="0.15">
      <c r="A77" s="30">
        <v>65</v>
      </c>
      <c r="B77" s="31" t="s">
        <v>151</v>
      </c>
      <c r="C77" s="30" t="s">
        <v>79</v>
      </c>
      <c r="D77" s="32" t="s">
        <v>34</v>
      </c>
      <c r="E77" s="32">
        <v>-1.0645249999999999</v>
      </c>
      <c r="F77" s="33">
        <v>1382.9</v>
      </c>
      <c r="G77" s="33">
        <v>-1472.13</v>
      </c>
      <c r="H77" s="39">
        <f t="shared" si="1"/>
        <v>-6904.2897000000012</v>
      </c>
    </row>
    <row r="78" spans="1:8" ht="33.75" x14ac:dyDescent="0.15">
      <c r="A78" s="30">
        <v>66</v>
      </c>
      <c r="B78" s="31" t="s">
        <v>152</v>
      </c>
      <c r="C78" s="30" t="s">
        <v>153</v>
      </c>
      <c r="D78" s="32" t="s">
        <v>112</v>
      </c>
      <c r="E78" s="32">
        <v>1</v>
      </c>
      <c r="F78" s="33">
        <v>372.65</v>
      </c>
      <c r="G78" s="33">
        <v>372.65</v>
      </c>
      <c r="H78" s="39">
        <f t="shared" si="1"/>
        <v>1747.7284999999999</v>
      </c>
    </row>
    <row r="79" spans="1:8" ht="33.75" x14ac:dyDescent="0.15">
      <c r="A79" s="30">
        <v>67</v>
      </c>
      <c r="B79" s="31" t="s">
        <v>154</v>
      </c>
      <c r="C79" s="30" t="s">
        <v>155</v>
      </c>
      <c r="D79" s="32" t="s">
        <v>112</v>
      </c>
      <c r="E79" s="32">
        <v>1</v>
      </c>
      <c r="F79" s="33">
        <v>119.5</v>
      </c>
      <c r="G79" s="33">
        <v>119.5</v>
      </c>
      <c r="H79" s="39">
        <f t="shared" si="1"/>
        <v>560.45500000000004</v>
      </c>
    </row>
    <row r="80" spans="1:8" ht="33.75" x14ac:dyDescent="0.15">
      <c r="A80" s="30">
        <v>68</v>
      </c>
      <c r="B80" s="31" t="s">
        <v>156</v>
      </c>
      <c r="C80" s="30" t="s">
        <v>157</v>
      </c>
      <c r="D80" s="32" t="s">
        <v>112</v>
      </c>
      <c r="E80" s="32">
        <v>1</v>
      </c>
      <c r="F80" s="33">
        <v>1235.8399999999999</v>
      </c>
      <c r="G80" s="33">
        <v>1235.8399999999999</v>
      </c>
      <c r="H80" s="39">
        <f t="shared" si="1"/>
        <v>5796.0896000000002</v>
      </c>
    </row>
    <row r="81" spans="1:8" ht="33.75" x14ac:dyDescent="0.15">
      <c r="A81" s="30">
        <v>69</v>
      </c>
      <c r="B81" s="31" t="s">
        <v>158</v>
      </c>
      <c r="C81" s="30" t="s">
        <v>159</v>
      </c>
      <c r="D81" s="32" t="s">
        <v>23</v>
      </c>
      <c r="E81" s="32">
        <v>4.0620000000000003E-2</v>
      </c>
      <c r="F81" s="33">
        <v>7571</v>
      </c>
      <c r="G81" s="33">
        <v>307.52999999999997</v>
      </c>
      <c r="H81" s="39">
        <f t="shared" si="1"/>
        <v>1442.3156999999999</v>
      </c>
    </row>
    <row r="82" spans="1:8" ht="33.75" x14ac:dyDescent="0.15">
      <c r="A82" s="30">
        <v>70</v>
      </c>
      <c r="B82" s="31" t="s">
        <v>160</v>
      </c>
      <c r="C82" s="30" t="s">
        <v>161</v>
      </c>
      <c r="D82" s="32" t="s">
        <v>112</v>
      </c>
      <c r="E82" s="32">
        <v>2</v>
      </c>
      <c r="F82" s="33">
        <v>569.52</v>
      </c>
      <c r="G82" s="33">
        <v>1139.04</v>
      </c>
      <c r="H82" s="39">
        <f t="shared" si="1"/>
        <v>5342.0976000000001</v>
      </c>
    </row>
    <row r="83" spans="1:8" ht="33.75" x14ac:dyDescent="0.15">
      <c r="A83" s="30">
        <v>71</v>
      </c>
      <c r="B83" s="31" t="s">
        <v>162</v>
      </c>
      <c r="C83" s="30" t="s">
        <v>163</v>
      </c>
      <c r="D83" s="32" t="s">
        <v>37</v>
      </c>
      <c r="E83" s="32">
        <v>94.561999999999998</v>
      </c>
      <c r="F83" s="33">
        <v>8.6</v>
      </c>
      <c r="G83" s="33">
        <v>813.23</v>
      </c>
      <c r="H83" s="39">
        <f t="shared" si="1"/>
        <v>3814.0487000000003</v>
      </c>
    </row>
    <row r="84" spans="1:8" ht="45" x14ac:dyDescent="0.15">
      <c r="A84" s="30">
        <v>72</v>
      </c>
      <c r="B84" s="31" t="s">
        <v>164</v>
      </c>
      <c r="C84" s="30" t="s">
        <v>165</v>
      </c>
      <c r="D84" s="32" t="s">
        <v>112</v>
      </c>
      <c r="E84" s="32">
        <v>1</v>
      </c>
      <c r="F84" s="33">
        <v>2309.08</v>
      </c>
      <c r="G84" s="33">
        <v>2309.08</v>
      </c>
      <c r="H84" s="39">
        <f t="shared" si="1"/>
        <v>10829.585200000001</v>
      </c>
    </row>
    <row r="85" spans="1:8" ht="45" x14ac:dyDescent="0.15">
      <c r="A85" s="30">
        <v>73</v>
      </c>
      <c r="B85" s="31" t="s">
        <v>166</v>
      </c>
      <c r="C85" s="30" t="s">
        <v>111</v>
      </c>
      <c r="D85" s="32" t="s">
        <v>112</v>
      </c>
      <c r="E85" s="32">
        <v>-1</v>
      </c>
      <c r="F85" s="33">
        <v>1148.4000000000001</v>
      </c>
      <c r="G85" s="33">
        <v>-1148.4000000000001</v>
      </c>
      <c r="H85" s="39">
        <f t="shared" si="1"/>
        <v>-5385.996000000001</v>
      </c>
    </row>
    <row r="86" spans="1:8" ht="56.25" x14ac:dyDescent="0.15">
      <c r="A86" s="30">
        <v>74</v>
      </c>
      <c r="B86" s="31" t="s">
        <v>167</v>
      </c>
      <c r="C86" s="30" t="s">
        <v>168</v>
      </c>
      <c r="D86" s="32" t="s">
        <v>169</v>
      </c>
      <c r="E86" s="32">
        <v>0.6</v>
      </c>
      <c r="F86" s="33">
        <v>169.58</v>
      </c>
      <c r="G86" s="33">
        <v>101.75</v>
      </c>
      <c r="H86" s="39">
        <f t="shared" si="1"/>
        <v>477.20750000000004</v>
      </c>
    </row>
    <row r="87" spans="1:8" ht="56.25" x14ac:dyDescent="0.15">
      <c r="A87" s="30">
        <v>75</v>
      </c>
      <c r="B87" s="31" t="s">
        <v>170</v>
      </c>
      <c r="C87" s="30" t="s">
        <v>171</v>
      </c>
      <c r="D87" s="32" t="s">
        <v>169</v>
      </c>
      <c r="E87" s="32">
        <v>0.4</v>
      </c>
      <c r="F87" s="33">
        <v>306.43</v>
      </c>
      <c r="G87" s="33">
        <v>122.57</v>
      </c>
      <c r="H87" s="39">
        <f t="shared" si="1"/>
        <v>574.85329999999999</v>
      </c>
    </row>
    <row r="88" spans="1:8" ht="56.25" x14ac:dyDescent="0.15">
      <c r="A88" s="30">
        <v>76</v>
      </c>
      <c r="B88" s="31" t="s">
        <v>172</v>
      </c>
      <c r="C88" s="30" t="s">
        <v>173</v>
      </c>
      <c r="D88" s="32" t="s">
        <v>169</v>
      </c>
      <c r="E88" s="32">
        <v>72.72</v>
      </c>
      <c r="F88" s="33">
        <v>450</v>
      </c>
      <c r="G88" s="33">
        <v>32724</v>
      </c>
      <c r="H88" s="39">
        <f t="shared" si="1"/>
        <v>153475.56000000003</v>
      </c>
    </row>
    <row r="89" spans="1:8" ht="45" x14ac:dyDescent="0.15">
      <c r="A89" s="30">
        <v>77</v>
      </c>
      <c r="B89" s="31" t="s">
        <v>174</v>
      </c>
      <c r="C89" s="30" t="s">
        <v>175</v>
      </c>
      <c r="D89" s="32" t="s">
        <v>112</v>
      </c>
      <c r="E89" s="32">
        <v>1</v>
      </c>
      <c r="F89" s="33">
        <v>28</v>
      </c>
      <c r="G89" s="33">
        <v>28</v>
      </c>
      <c r="H89" s="39">
        <f t="shared" si="1"/>
        <v>131.32000000000002</v>
      </c>
    </row>
    <row r="90" spans="1:8" ht="45" x14ac:dyDescent="0.15">
      <c r="A90" s="30">
        <v>78</v>
      </c>
      <c r="B90" s="31" t="s">
        <v>176</v>
      </c>
      <c r="C90" s="30" t="s">
        <v>177</v>
      </c>
      <c r="D90" s="32" t="s">
        <v>112</v>
      </c>
      <c r="E90" s="32">
        <v>3</v>
      </c>
      <c r="F90" s="33">
        <v>45</v>
      </c>
      <c r="G90" s="33">
        <v>135</v>
      </c>
      <c r="H90" s="39">
        <f t="shared" si="1"/>
        <v>633.15000000000009</v>
      </c>
    </row>
    <row r="91" spans="1:8" ht="45" x14ac:dyDescent="0.15">
      <c r="A91" s="30">
        <v>79</v>
      </c>
      <c r="B91" s="31" t="s">
        <v>178</v>
      </c>
      <c r="C91" s="30" t="s">
        <v>179</v>
      </c>
      <c r="D91" s="32" t="s">
        <v>112</v>
      </c>
      <c r="E91" s="32">
        <v>2</v>
      </c>
      <c r="F91" s="33">
        <v>75</v>
      </c>
      <c r="G91" s="33">
        <v>150</v>
      </c>
      <c r="H91" s="39">
        <f t="shared" si="1"/>
        <v>703.50000000000011</v>
      </c>
    </row>
    <row r="92" spans="1:8" ht="33.75" x14ac:dyDescent="0.15">
      <c r="A92" s="30">
        <v>80</v>
      </c>
      <c r="B92" s="31" t="s">
        <v>180</v>
      </c>
      <c r="C92" s="30" t="s">
        <v>114</v>
      </c>
      <c r="D92" s="32" t="s">
        <v>23</v>
      </c>
      <c r="E92" s="32">
        <v>-0.10224</v>
      </c>
      <c r="F92" s="33">
        <v>5500</v>
      </c>
      <c r="G92" s="33">
        <v>-562.32000000000005</v>
      </c>
      <c r="H92" s="39">
        <f t="shared" si="1"/>
        <v>-2637.2808000000005</v>
      </c>
    </row>
    <row r="93" spans="1:8" ht="45" x14ac:dyDescent="0.15">
      <c r="A93" s="30">
        <v>81</v>
      </c>
      <c r="B93" s="31" t="s">
        <v>181</v>
      </c>
      <c r="C93" s="30" t="s">
        <v>182</v>
      </c>
      <c r="D93" s="32" t="s">
        <v>112</v>
      </c>
      <c r="E93" s="32">
        <v>1</v>
      </c>
      <c r="F93" s="33">
        <v>88.14</v>
      </c>
      <c r="G93" s="33">
        <v>88.14</v>
      </c>
      <c r="H93" s="39">
        <f t="shared" si="1"/>
        <v>413.37660000000005</v>
      </c>
    </row>
    <row r="94" spans="1:8" ht="45" x14ac:dyDescent="0.15">
      <c r="A94" s="30">
        <v>82</v>
      </c>
      <c r="B94" s="31" t="s">
        <v>183</v>
      </c>
      <c r="C94" s="30" t="s">
        <v>184</v>
      </c>
      <c r="D94" s="32" t="s">
        <v>112</v>
      </c>
      <c r="E94" s="32">
        <v>1</v>
      </c>
      <c r="F94" s="33">
        <v>404.3</v>
      </c>
      <c r="G94" s="33">
        <v>404.3</v>
      </c>
      <c r="H94" s="39">
        <f t="shared" si="1"/>
        <v>1896.1670000000001</v>
      </c>
    </row>
    <row r="95" spans="1:8" ht="56.25" x14ac:dyDescent="0.15">
      <c r="A95" s="30">
        <v>83</v>
      </c>
      <c r="B95" s="31" t="s">
        <v>185</v>
      </c>
      <c r="C95" s="30" t="s">
        <v>186</v>
      </c>
      <c r="D95" s="32" t="s">
        <v>112</v>
      </c>
      <c r="E95" s="32">
        <v>1</v>
      </c>
      <c r="F95" s="33">
        <v>2377.75</v>
      </c>
      <c r="G95" s="33">
        <v>2377.75</v>
      </c>
      <c r="H95" s="39">
        <f t="shared" si="1"/>
        <v>11151.647500000001</v>
      </c>
    </row>
    <row r="96" spans="1:8" ht="33.75" x14ac:dyDescent="0.15">
      <c r="A96" s="30">
        <v>84</v>
      </c>
      <c r="B96" s="31" t="s">
        <v>187</v>
      </c>
      <c r="C96" s="30" t="s">
        <v>116</v>
      </c>
      <c r="D96" s="32" t="s">
        <v>23</v>
      </c>
      <c r="E96" s="32">
        <v>-0.04</v>
      </c>
      <c r="F96" s="33">
        <v>8458.2000000000007</v>
      </c>
      <c r="G96" s="33">
        <v>-338.33</v>
      </c>
      <c r="H96" s="39">
        <f t="shared" si="1"/>
        <v>-1586.7677000000001</v>
      </c>
    </row>
    <row r="97" spans="1:8" ht="45" x14ac:dyDescent="0.15">
      <c r="A97" s="30">
        <v>85</v>
      </c>
      <c r="B97" s="31" t="s">
        <v>188</v>
      </c>
      <c r="C97" s="30" t="s">
        <v>189</v>
      </c>
      <c r="D97" s="32" t="s">
        <v>169</v>
      </c>
      <c r="E97" s="32">
        <v>102.00960000000001</v>
      </c>
      <c r="F97" s="33">
        <v>124.92</v>
      </c>
      <c r="G97" s="33">
        <v>12743.04</v>
      </c>
      <c r="H97" s="39">
        <f t="shared" si="1"/>
        <v>59764.85760000001</v>
      </c>
    </row>
    <row r="98" spans="1:8" ht="45" x14ac:dyDescent="0.15">
      <c r="A98" s="30">
        <v>86</v>
      </c>
      <c r="B98" s="31" t="s">
        <v>190</v>
      </c>
      <c r="C98" s="30" t="s">
        <v>191</v>
      </c>
      <c r="D98" s="32" t="s">
        <v>112</v>
      </c>
      <c r="E98" s="32">
        <v>3</v>
      </c>
      <c r="F98" s="33">
        <v>107.99</v>
      </c>
      <c r="G98" s="33">
        <v>323.97000000000003</v>
      </c>
      <c r="H98" s="39">
        <f t="shared" si="1"/>
        <v>1519.4193000000002</v>
      </c>
    </row>
    <row r="99" spans="1:8" ht="45" x14ac:dyDescent="0.15">
      <c r="A99" s="30">
        <v>87</v>
      </c>
      <c r="B99" s="35" t="s">
        <v>192</v>
      </c>
      <c r="C99" s="34" t="s">
        <v>193</v>
      </c>
      <c r="D99" s="36" t="s">
        <v>112</v>
      </c>
      <c r="E99" s="36">
        <v>1</v>
      </c>
      <c r="F99" s="37">
        <v>96.7</v>
      </c>
      <c r="G99" s="37">
        <v>96.7</v>
      </c>
      <c r="H99" s="39">
        <f t="shared" si="1"/>
        <v>453.52300000000002</v>
      </c>
    </row>
    <row r="100" spans="1:8" ht="33.75" x14ac:dyDescent="0.15">
      <c r="A100" s="30">
        <v>88</v>
      </c>
      <c r="B100" s="31"/>
      <c r="C100" s="30" t="s">
        <v>194</v>
      </c>
      <c r="D100" s="32" t="s">
        <v>112</v>
      </c>
      <c r="E100" s="32">
        <v>4</v>
      </c>
      <c r="F100" s="33">
        <v>137.55000000000001</v>
      </c>
      <c r="G100" s="33">
        <v>550.20000000000005</v>
      </c>
      <c r="H100" s="39">
        <f t="shared" si="1"/>
        <v>2580.4380000000006</v>
      </c>
    </row>
    <row r="101" spans="1:8" x14ac:dyDescent="0.15">
      <c r="A101" s="30"/>
      <c r="B101" s="31"/>
      <c r="C101" s="30"/>
      <c r="D101" s="32"/>
      <c r="E101" s="32"/>
      <c r="F101" s="33"/>
      <c r="G101" s="33"/>
      <c r="H101" s="39">
        <f>SUM(H13:H100)</f>
        <v>551923.79820000019</v>
      </c>
    </row>
    <row r="102" spans="1:8" x14ac:dyDescent="0.15">
      <c r="A102" s="12"/>
      <c r="G102" s="10"/>
      <c r="H102" s="10"/>
    </row>
    <row r="104" spans="1:8" x14ac:dyDescent="0.15">
      <c r="A104" s="11" t="s">
        <v>18</v>
      </c>
    </row>
  </sheetData>
  <mergeCells count="9">
    <mergeCell ref="A11:H11"/>
    <mergeCell ref="A12:H12"/>
    <mergeCell ref="E7:E9"/>
    <mergeCell ref="A7:A9"/>
    <mergeCell ref="B7:B9"/>
    <mergeCell ref="C7:C9"/>
    <mergeCell ref="D7:D9"/>
    <mergeCell ref="F7:H7"/>
    <mergeCell ref="F8:G8"/>
  </mergeCells>
  <phoneticPr fontId="1" type="noConversion"/>
  <pageMargins left="0.35433070866141736" right="0.23622047244094491" top="0.35433070866141736" bottom="0.27559055118110237" header="0.19685039370078741" footer="0.19685039370078741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Клюева Анастасия Анатольевна</dc:creator>
  <cp:lastModifiedBy>Клюева Анастасия Анатольевна</cp:lastModifiedBy>
  <cp:lastPrinted>2006-08-23T16:17:34Z</cp:lastPrinted>
  <dcterms:created xsi:type="dcterms:W3CDTF">2003-01-28T12:33:10Z</dcterms:created>
  <dcterms:modified xsi:type="dcterms:W3CDTF">2022-10-12T10:30:15Z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